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旅遊行程表" sheetId="1" state="visible" r:id="rId1"/>
    <sheet xmlns:r="http://schemas.openxmlformats.org/officeDocument/2006/relationships" name="共同分帳表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3" fontId="0" fillId="3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30" customWidth="1" min="3" max="3"/>
    <col width="25" customWidth="1" min="4" max="4"/>
    <col width="15" customWidth="1" min="5" max="5"/>
    <col width="30" customWidth="1" min="6" max="6"/>
  </cols>
  <sheetData>
    <row r="1">
      <c r="A1" s="1" t="inlineStr">
        <is>
          <t>日期</t>
        </is>
      </c>
      <c r="B1" s="1" t="inlineStr">
        <is>
          <t>時間</t>
        </is>
      </c>
      <c r="C1" s="1" t="inlineStr">
        <is>
          <t>行程內容</t>
        </is>
      </c>
      <c r="D1" s="1" t="inlineStr">
        <is>
          <t>地點</t>
        </is>
      </c>
      <c r="E1" s="1" t="inlineStr">
        <is>
          <t>交通方式</t>
        </is>
      </c>
      <c r="F1" s="1" t="inlineStr">
        <is>
          <t>備註</t>
        </is>
      </c>
    </row>
    <row r="2">
      <c r="A2" s="2" t="n">
        <v>46340</v>
      </c>
      <c r="B2" s="3" t="n">
        <v>0.375</v>
      </c>
      <c r="C2" t="inlineStr">
        <is>
          <t>台北車站集合出發</t>
        </is>
      </c>
      <c r="D2" t="inlineStr">
        <is>
          <t>台北車站</t>
        </is>
      </c>
      <c r="E2" t="inlineStr">
        <is>
          <t>高鐵</t>
        </is>
      </c>
      <c r="F2" t="inlineStr">
        <is>
          <t>搭乘 0813 車次</t>
        </is>
      </c>
    </row>
    <row r="3">
      <c r="A3" s="2" t="n">
        <v>46340</v>
      </c>
      <c r="B3" s="3" t="n">
        <v>0.4583333333333333</v>
      </c>
      <c r="C3" t="inlineStr">
        <is>
          <t>抵達台南高鐵站</t>
        </is>
      </c>
      <c r="D3" t="inlineStr">
        <is>
          <t>台南高鐵站</t>
        </is>
      </c>
      <c r="E3" t="inlineStr">
        <is>
          <t>高鐵</t>
        </is>
      </c>
    </row>
    <row r="4">
      <c r="A4" s="2" t="n">
        <v>46340</v>
      </c>
      <c r="B4" s="3" t="n">
        <v>0.4791666666666667</v>
      </c>
      <c r="C4" t="inlineStr">
        <is>
          <t>租機車</t>
        </is>
      </c>
      <c r="D4" t="inlineStr">
        <is>
          <t>台南火車站前</t>
        </is>
      </c>
      <c r="E4" t="inlineStr">
        <is>
          <t>機車</t>
        </is>
      </c>
      <c r="F4" t="inlineStr">
        <is>
          <t>確認攜帶駕照</t>
        </is>
      </c>
    </row>
    <row r="5">
      <c r="A5" s="2" t="n">
        <v>46340</v>
      </c>
      <c r="B5" s="3" t="n">
        <v>0.5208333333333334</v>
      </c>
      <c r="C5" t="inlineStr">
        <is>
          <t>午餐：文章牛肉湯</t>
        </is>
      </c>
      <c r="D5" t="inlineStr">
        <is>
          <t>安平區</t>
        </is>
      </c>
      <c r="E5" t="inlineStr">
        <is>
          <t>機車</t>
        </is>
      </c>
      <c r="F5" t="inlineStr">
        <is>
          <t>排隊可能需 30 分鐘</t>
        </is>
      </c>
    </row>
    <row r="6">
      <c r="A6" s="2" t="n">
        <v>46340</v>
      </c>
      <c r="B6" s="3" t="n">
        <v>0.5833333333333334</v>
      </c>
      <c r="C6" t="inlineStr">
        <is>
          <t>安平樹屋與老街</t>
        </is>
      </c>
      <c r="D6" t="inlineStr">
        <is>
          <t>安平區</t>
        </is>
      </c>
      <c r="E6" t="inlineStr">
        <is>
          <t>步行</t>
        </is>
      </c>
      <c r="F6" t="inlineStr">
        <is>
          <t>門票 50 元</t>
        </is>
      </c>
    </row>
    <row r="7">
      <c r="A7" s="2" t="n">
        <v>46340</v>
      </c>
      <c r="B7" s="3" t="n">
        <v>0.6875</v>
      </c>
      <c r="C7" t="inlineStr">
        <is>
          <t>民宿 Check-in</t>
        </is>
      </c>
      <c r="D7" t="inlineStr">
        <is>
          <t>中西區</t>
        </is>
      </c>
      <c r="E7" t="inlineStr">
        <is>
          <t>機車</t>
        </is>
      </c>
    </row>
    <row r="8">
      <c r="A8" s="2" t="n">
        <v>46340</v>
      </c>
      <c r="B8" s="3" t="n">
        <v>0.75</v>
      </c>
      <c r="C8" t="inlineStr">
        <is>
          <t>晚餐：花園夜市</t>
        </is>
      </c>
      <c r="D8" t="inlineStr">
        <is>
          <t>北區</t>
        </is>
      </c>
      <c r="E8" t="inlineStr">
        <is>
          <t>機車</t>
        </is>
      </c>
      <c r="F8" t="inlineStr">
        <is>
          <t>週六有營業</t>
        </is>
      </c>
    </row>
    <row r="9">
      <c r="A9" s="2" t="n">
        <v>46341</v>
      </c>
      <c r="B9" s="3" t="n">
        <v>0.3958333333333333</v>
      </c>
      <c r="C9" t="inlineStr">
        <is>
          <t>早餐：阿堂鹹粥</t>
        </is>
      </c>
      <c r="D9" t="inlineStr">
        <is>
          <t>中西區</t>
        </is>
      </c>
      <c r="E9" t="inlineStr">
        <is>
          <t>機車</t>
        </is>
      </c>
    </row>
    <row r="10">
      <c r="A10" s="2" t="n">
        <v>46341</v>
      </c>
      <c r="B10" s="3" t="n">
        <v>0.4375</v>
      </c>
      <c r="C10" t="inlineStr">
        <is>
          <t>台南美術館二館</t>
        </is>
      </c>
      <c r="D10" t="inlineStr">
        <is>
          <t>中西區</t>
        </is>
      </c>
      <c r="E10" t="inlineStr">
        <is>
          <t>步行</t>
        </is>
      </c>
      <c r="F10" t="inlineStr">
        <is>
          <t>門票 200 元</t>
        </is>
      </c>
    </row>
    <row r="11">
      <c r="A11" s="2" t="n">
        <v>46341</v>
      </c>
      <c r="B11" s="3" t="n">
        <v>0.5416666666666666</v>
      </c>
      <c r="C11" t="inlineStr">
        <is>
          <t>午餐：國華街小吃</t>
        </is>
      </c>
      <c r="D11" t="inlineStr">
        <is>
          <t>中西區</t>
        </is>
      </c>
      <c r="E11" t="inlineStr">
        <is>
          <t>步行</t>
        </is>
      </c>
    </row>
    <row r="12">
      <c r="A12" s="2" t="n">
        <v>46341</v>
      </c>
      <c r="B12" s="3" t="n">
        <v>0.6458333333333334</v>
      </c>
      <c r="C12" t="inlineStr">
        <is>
          <t>歸還機車</t>
        </is>
      </c>
      <c r="D12" t="inlineStr">
        <is>
          <t>台南火車站前</t>
        </is>
      </c>
      <c r="E12" t="inlineStr">
        <is>
          <t>機車</t>
        </is>
      </c>
    </row>
    <row r="13">
      <c r="A13" s="2" t="n">
        <v>46341</v>
      </c>
      <c r="B13" s="3" t="n">
        <v>0.6875</v>
      </c>
      <c r="C13" t="inlineStr">
        <is>
          <t>搭高鐵北上</t>
        </is>
      </c>
      <c r="D13" t="inlineStr">
        <is>
          <t>台南高鐵站</t>
        </is>
      </c>
      <c r="E13" t="inlineStr">
        <is>
          <t>高鐵</t>
        </is>
      </c>
      <c r="F13" t="inlineStr">
        <is>
          <t>搭乘 0842 車次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日期</t>
        </is>
      </c>
      <c r="B1" s="1" t="inlineStr">
        <is>
          <t>支出項目</t>
        </is>
      </c>
      <c r="C1" s="1" t="inlineStr">
        <is>
          <t>總金額</t>
        </is>
      </c>
      <c r="D1" s="1" t="inlineStr">
        <is>
          <t>代墊人</t>
        </is>
      </c>
      <c r="E1" s="1" t="inlineStr">
        <is>
          <t>王小明_應付</t>
        </is>
      </c>
      <c r="F1" s="1" t="inlineStr">
        <is>
          <t>陳怡君_應付</t>
        </is>
      </c>
      <c r="G1" s="1" t="inlineStr">
        <is>
          <t>林家豪_應付</t>
        </is>
      </c>
      <c r="H1" s="1" t="inlineStr">
        <is>
          <t>張雅婷_應付</t>
        </is>
      </c>
    </row>
    <row r="2">
      <c r="A2" s="2" t="n">
        <v>46340</v>
      </c>
      <c r="B2" t="inlineStr">
        <is>
          <t>高鐵來回車票</t>
        </is>
      </c>
      <c r="C2" t="n">
        <v>10800</v>
      </c>
      <c r="D2" t="inlineStr">
        <is>
          <t>王小明</t>
        </is>
      </c>
      <c r="E2" s="4">
        <f>IF(ISBLANK($C2), 0, $C2/4)</f>
        <v/>
      </c>
      <c r="F2" s="4">
        <f>IF(ISBLANK($C2), 0, $C2/4)</f>
        <v/>
      </c>
      <c r="G2" s="4">
        <f>IF(ISBLANK($C2), 0, $C2/4)</f>
        <v/>
      </c>
      <c r="H2" s="4">
        <f>IF(ISBLANK($C2), 0, $C2/4)</f>
        <v/>
      </c>
    </row>
    <row r="3">
      <c r="A3" s="2" t="n">
        <v>46340</v>
      </c>
      <c r="B3" t="inlineStr">
        <is>
          <t>租機車兩天</t>
        </is>
      </c>
      <c r="C3" t="n">
        <v>1200</v>
      </c>
      <c r="D3" t="inlineStr">
        <is>
          <t>陳怡君</t>
        </is>
      </c>
      <c r="E3" s="4">
        <f>IF(ISBLANK($C3), 0, $C3/4)</f>
        <v/>
      </c>
      <c r="F3" s="4">
        <f>IF(ISBLANK($C3), 0, $C3/4)</f>
        <v/>
      </c>
      <c r="G3" s="4">
        <f>IF(ISBLANK($C3), 0, $C3/4)</f>
        <v/>
      </c>
      <c r="H3" s="4">
        <f>IF(ISBLANK($C3), 0, $C3/4)</f>
        <v/>
      </c>
    </row>
    <row r="4">
      <c r="A4" s="2" t="n">
        <v>46340</v>
      </c>
      <c r="B4" t="inlineStr">
        <is>
          <t>午餐：文章牛肉湯</t>
        </is>
      </c>
      <c r="C4" t="n">
        <v>850</v>
      </c>
      <c r="D4" t="inlineStr">
        <is>
          <t>林家豪</t>
        </is>
      </c>
      <c r="E4" s="4">
        <f>IF(ISBLANK($C4), 0, $C4/4)</f>
        <v/>
      </c>
      <c r="F4" s="4">
        <f>IF(ISBLANK($C4), 0, $C4/4)</f>
        <v/>
      </c>
      <c r="G4" s="4">
        <f>IF(ISBLANK($C4), 0, $C4/4)</f>
        <v/>
      </c>
      <c r="H4" s="4">
        <f>IF(ISBLANK($C4), 0, $C4/4)</f>
        <v/>
      </c>
    </row>
    <row r="5">
      <c r="A5" s="2" t="n">
        <v>46340</v>
      </c>
      <c r="B5" t="inlineStr">
        <is>
          <t>安平樹屋門票</t>
        </is>
      </c>
      <c r="C5" t="n">
        <v>200</v>
      </c>
      <c r="D5" t="inlineStr">
        <is>
          <t>張雅婷</t>
        </is>
      </c>
      <c r="E5" s="4">
        <f>IF(ISBLANK($C5), 0, $C5/4)</f>
        <v/>
      </c>
      <c r="F5" s="4">
        <f>IF(ISBLANK($C5), 0, $C5/4)</f>
        <v/>
      </c>
      <c r="G5" s="4">
        <f>IF(ISBLANK($C5), 0, $C5/4)</f>
        <v/>
      </c>
      <c r="H5" s="4">
        <f>IF(ISBLANK($C5), 0, $C5/4)</f>
        <v/>
      </c>
    </row>
    <row r="6">
      <c r="A6" s="2" t="n">
        <v>46340</v>
      </c>
      <c r="B6" t="inlineStr">
        <is>
          <t>民宿包棟一晚</t>
        </is>
      </c>
      <c r="C6" t="n">
        <v>6400</v>
      </c>
      <c r="D6" t="inlineStr">
        <is>
          <t>王小明</t>
        </is>
      </c>
      <c r="E6" s="4">
        <f>IF(ISBLANK($C6), 0, $C6/4)</f>
        <v/>
      </c>
      <c r="F6" s="4">
        <f>IF(ISBLANK($C6), 0, $C6/4)</f>
        <v/>
      </c>
      <c r="G6" s="4">
        <f>IF(ISBLANK($C6), 0, $C6/4)</f>
        <v/>
      </c>
      <c r="H6" s="4">
        <f>IF(ISBLANK($C6), 0, $C6/4)</f>
        <v/>
      </c>
    </row>
    <row r="7">
      <c r="A7" s="2" t="n">
        <v>46340</v>
      </c>
      <c r="B7" t="inlineStr">
        <is>
          <t>花園夜市公費</t>
        </is>
      </c>
      <c r="C7" t="n">
        <v>2000</v>
      </c>
      <c r="D7" t="inlineStr">
        <is>
          <t>陳怡君</t>
        </is>
      </c>
      <c r="E7" s="4">
        <f>IF(ISBLANK($C7), 0, $C7/4)</f>
        <v/>
      </c>
      <c r="F7" s="4">
        <f>IF(ISBLANK($C7), 0, $C7/4)</f>
        <v/>
      </c>
      <c r="G7" s="4">
        <f>IF(ISBLANK($C7), 0, $C7/4)</f>
        <v/>
      </c>
      <c r="H7" s="4">
        <f>IF(ISBLANK($C7), 0, $C7/4)</f>
        <v/>
      </c>
    </row>
    <row r="8">
      <c r="A8" s="2" t="n">
        <v>46341</v>
      </c>
      <c r="B8" t="inlineStr">
        <is>
          <t>早餐：阿堂鹹粥</t>
        </is>
      </c>
      <c r="C8" t="n">
        <v>720</v>
      </c>
      <c r="D8" t="inlineStr">
        <is>
          <t>林家豪</t>
        </is>
      </c>
      <c r="E8" s="4">
        <f>IF(ISBLANK($C8), 0, $C8/4)</f>
        <v/>
      </c>
      <c r="F8" s="4">
        <f>IF(ISBLANK($C8), 0, $C8/4)</f>
        <v/>
      </c>
      <c r="G8" s="4">
        <f>IF(ISBLANK($C8), 0, $C8/4)</f>
        <v/>
      </c>
      <c r="H8" s="4">
        <f>IF(ISBLANK($C8), 0, $C8/4)</f>
        <v/>
      </c>
    </row>
    <row r="9">
      <c r="A9" s="2" t="n">
        <v>46341</v>
      </c>
      <c r="B9" t="inlineStr">
        <is>
          <t>台南美術館門票</t>
        </is>
      </c>
      <c r="C9" t="n">
        <v>800</v>
      </c>
      <c r="D9" t="inlineStr">
        <is>
          <t>張雅婷</t>
        </is>
      </c>
      <c r="E9" s="4">
        <f>IF(ISBLANK($C9), 0, $C9/4)</f>
        <v/>
      </c>
      <c r="F9" s="4">
        <f>IF(ISBLANK($C9), 0, $C9/4)</f>
        <v/>
      </c>
      <c r="G9" s="4">
        <f>IF(ISBLANK($C9), 0, $C9/4)</f>
        <v/>
      </c>
      <c r="H9" s="4">
        <f>IF(ISBLANK($C9), 0, $C9/4)</f>
        <v/>
      </c>
    </row>
    <row r="10">
      <c r="A10" s="2" t="n">
        <v>46341</v>
      </c>
      <c r="B10" t="inlineStr">
        <is>
          <t>午餐：國華街小吃</t>
        </is>
      </c>
      <c r="C10" t="n">
        <v>950</v>
      </c>
      <c r="D10" t="inlineStr">
        <is>
          <t>王小明</t>
        </is>
      </c>
      <c r="E10" s="4">
        <f>IF(ISBLANK($C10), 0, $C10/4)</f>
        <v/>
      </c>
      <c r="F10" s="4">
        <f>IF(ISBLANK($C10), 0, $C10/4)</f>
        <v/>
      </c>
      <c r="G10" s="4">
        <f>IF(ISBLANK($C10), 0, $C10/4)</f>
        <v/>
      </c>
      <c r="H10" s="4">
        <f>IF(ISBLANK($C10), 0, $C10/4)</f>
        <v/>
      </c>
    </row>
    <row r="11">
      <c r="A11" s="2" t="n">
        <v>46341</v>
      </c>
      <c r="B11" t="inlineStr">
        <is>
          <t>加油費</t>
        </is>
      </c>
      <c r="C11" t="n">
        <v>150</v>
      </c>
      <c r="D11" t="inlineStr">
        <is>
          <t>陳怡君</t>
        </is>
      </c>
      <c r="E11" s="4">
        <f>IF(ISBLANK($C11), 0, $C11/4)</f>
        <v/>
      </c>
      <c r="F11" s="4">
        <f>IF(ISBLANK($C11), 0, $C11/4)</f>
        <v/>
      </c>
      <c r="G11" s="4">
        <f>IF(ISBLANK($C11), 0, $C11/4)</f>
        <v/>
      </c>
      <c r="H11" s="4">
        <f>IF(ISBLANK($C11), 0, $C11/4)</f>
        <v/>
      </c>
    </row>
    <row r="12">
      <c r="B12" t="inlineStr">
        <is>
          <t>合計應付</t>
        </is>
      </c>
      <c r="C12" s="5">
        <f>SUM(C2:C11)</f>
        <v/>
      </c>
      <c r="E12" s="5">
        <f>SUM(E2:E11)</f>
        <v/>
      </c>
      <c r="F12" s="5">
        <f>SUM(F2:F11)</f>
        <v/>
      </c>
      <c r="G12" s="5">
        <f>SUM(G2:G11)</f>
        <v/>
      </c>
      <c r="H12" s="5">
        <f>SUM(H2:H11)</f>
        <v/>
      </c>
    </row>
    <row r="13">
      <c r="B13" t="inlineStr">
        <is>
          <t>合計代墊</t>
        </is>
      </c>
      <c r="C13" s="5">
        <f>SUM(C2:C11)</f>
        <v/>
      </c>
      <c r="E13" s="5">
        <f>SUMIF($D$2:$D$11, "王小明", $C$2:$C$11)</f>
        <v/>
      </c>
      <c r="F13" s="5">
        <f>SUMIF($D$2:$D$11, "陳怡君", $C$2:$C$11)</f>
        <v/>
      </c>
      <c r="G13" s="5">
        <f>SUMIF($D$2:$D$11, "林家豪", $C$2:$C$11)</f>
        <v/>
      </c>
      <c r="H13" s="5">
        <f>SUMIF($D$2:$D$11, "張雅婷", $C$2:$C$11)</f>
        <v/>
      </c>
    </row>
    <row r="14">
      <c r="B14" t="inlineStr">
        <is>
          <t>最終結算</t>
        </is>
      </c>
      <c r="E14" s="5">
        <f>E13-E12</f>
        <v/>
      </c>
      <c r="F14" s="5">
        <f>F13-F12</f>
        <v/>
      </c>
      <c r="G14" s="5">
        <f>G13-G12</f>
        <v/>
      </c>
      <c r="H14" s="5">
        <f>H13-H12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2026-10-23T08:34:08+00:00Z</dcterms:created>
  <dcterms:modified xmlns:dcterms="http://purl.org/dc/terms/" xmlns:xsi="http://www.w3.org/2001/XMLSchema-instance" xsi:type="dcterms:W3CDTF">2026-10-23T08:34:08+00:00Z</dcterms:modified>
</cp:coreProperties>
</file>