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款與發票紀錄" sheetId="1" state="visible" r:id="rId1"/>
    <sheet xmlns:r="http://schemas.openxmlformats.org/officeDocument/2006/relationships" name="說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9E0"/>
      </patternFill>
    </fill>
    <fill>
      <patternFill patternType="solid">
        <fgColor rgb="00FFF3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3" fontId="0" fillId="3" borderId="0" pivotButton="0" quotePrefix="0" xfId="0"/>
    <xf numFmtId="0" fontId="2" fillId="4" borderId="0" pivotButton="0" quotePrefix="0" xfId="0"/>
    <xf numFmtId="3" fontId="2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0" customWidth="1" min="3" max="3"/>
    <col width="15" customWidth="1" min="4" max="4"/>
    <col width="12" customWidth="1" min="5" max="5"/>
    <col width="10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1" t="inlineStr">
        <is>
          <t>請款日期</t>
        </is>
      </c>
      <c r="B1" s="1" t="inlineStr">
        <is>
          <t>請款人/廠商</t>
        </is>
      </c>
      <c r="C1" s="1" t="inlineStr">
        <is>
          <t>項目名稱</t>
        </is>
      </c>
      <c r="D1" s="1" t="inlineStr">
        <is>
          <t>發票號碼</t>
        </is>
      </c>
      <c r="E1" s="1" t="inlineStr">
        <is>
          <t>單價</t>
        </is>
      </c>
      <c r="F1" s="1" t="inlineStr">
        <is>
          <t>數量</t>
        </is>
      </c>
      <c r="G1" s="1" t="inlineStr">
        <is>
          <t>未稅金額</t>
        </is>
      </c>
      <c r="H1" s="1" t="inlineStr">
        <is>
          <t>營業稅額</t>
        </is>
      </c>
      <c r="I1" s="1" t="inlineStr">
        <is>
          <t>含稅總計</t>
        </is>
      </c>
      <c r="J1" s="1" t="inlineStr">
        <is>
          <t>請款狀態</t>
        </is>
      </c>
    </row>
    <row r="2">
      <c r="A2" s="2" t="n">
        <v>46296</v>
      </c>
      <c r="B2" t="inlineStr">
        <is>
          <t>陳怡君</t>
        </is>
      </c>
      <c r="C2" t="inlineStr">
        <is>
          <t>辦公室文具採購</t>
        </is>
      </c>
      <c r="D2" t="inlineStr">
        <is>
          <t>AB12345678</t>
        </is>
      </c>
      <c r="E2" t="n">
        <v>1500</v>
      </c>
      <c r="F2" t="n">
        <v>1</v>
      </c>
      <c r="G2" s="3">
        <f>E2*F2</f>
        <v/>
      </c>
      <c r="H2" s="3">
        <f>ROUND(G2*0.05, 0)</f>
        <v/>
      </c>
      <c r="I2" s="3">
        <f>G2+H2</f>
        <v/>
      </c>
      <c r="J2" t="inlineStr">
        <is>
          <t>已撥款</t>
        </is>
      </c>
    </row>
    <row r="3">
      <c r="A3" s="2" t="n">
        <v>46298</v>
      </c>
      <c r="B3" t="inlineStr">
        <is>
          <t>王小明</t>
        </is>
      </c>
      <c r="C3" t="inlineStr">
        <is>
          <t>客戶拜訪計程車費</t>
        </is>
      </c>
      <c r="D3" t="inlineStr">
        <is>
          <t>CD98765432</t>
        </is>
      </c>
      <c r="E3" t="n">
        <v>350</v>
      </c>
      <c r="F3" t="n">
        <v>1</v>
      </c>
      <c r="G3" s="3">
        <f>E3*F3</f>
        <v/>
      </c>
      <c r="H3" s="3">
        <f>ROUND(G3*0.05, 0)</f>
        <v/>
      </c>
      <c r="I3" s="3">
        <f>G3+H3</f>
        <v/>
      </c>
      <c r="J3" t="inlineStr">
        <is>
          <t>審核中</t>
        </is>
      </c>
    </row>
    <row r="4">
      <c r="A4" s="2" t="n">
        <v>46300</v>
      </c>
      <c r="B4" t="inlineStr">
        <is>
          <t>林雅婷</t>
        </is>
      </c>
      <c r="C4" t="inlineStr">
        <is>
          <t>十月份網路費</t>
        </is>
      </c>
      <c r="D4" t="inlineStr">
        <is>
          <t>EF11223344</t>
        </is>
      </c>
      <c r="E4" t="n">
        <v>1200</v>
      </c>
      <c r="F4" t="n">
        <v>1</v>
      </c>
      <c r="G4" s="3">
        <f>E4*F4</f>
        <v/>
      </c>
      <c r="H4" s="3">
        <f>ROUND(G4*0.05, 0)</f>
        <v/>
      </c>
      <c r="I4" s="3">
        <f>G4+H4</f>
        <v/>
      </c>
      <c r="J4" t="inlineStr">
        <is>
          <t>已撥款</t>
        </is>
      </c>
    </row>
    <row r="5">
      <c r="A5" s="2" t="n">
        <v>46303</v>
      </c>
      <c r="B5" t="inlineStr">
        <is>
          <t>張建國</t>
        </is>
      </c>
      <c r="C5" t="inlineStr">
        <is>
          <t>業務部聚餐</t>
        </is>
      </c>
      <c r="D5" t="inlineStr">
        <is>
          <t>GH55667788</t>
        </is>
      </c>
      <c r="E5" t="n">
        <v>850</v>
      </c>
      <c r="F5" t="n">
        <v>4</v>
      </c>
      <c r="G5" s="3">
        <f>E5*F5</f>
        <v/>
      </c>
      <c r="H5" s="3">
        <f>ROUND(G5*0.05, 0)</f>
        <v/>
      </c>
      <c r="I5" s="3">
        <f>G5+H5</f>
        <v/>
      </c>
      <c r="J5" t="inlineStr">
        <is>
          <t>已撥款</t>
        </is>
      </c>
    </row>
    <row r="6">
      <c r="A6" s="2" t="n">
        <v>46307</v>
      </c>
      <c r="B6" t="inlineStr">
        <is>
          <t>陳怡君</t>
        </is>
      </c>
      <c r="C6" t="inlineStr">
        <is>
          <t>印表機碳粉匣</t>
        </is>
      </c>
      <c r="D6" t="inlineStr">
        <is>
          <t>IJ99887766</t>
        </is>
      </c>
      <c r="E6" t="n">
        <v>2400</v>
      </c>
      <c r="F6" t="n">
        <v>2</v>
      </c>
      <c r="G6" s="3">
        <f>E6*F6</f>
        <v/>
      </c>
      <c r="H6" s="3">
        <f>ROUND(G6*0.05, 0)</f>
        <v/>
      </c>
      <c r="I6" s="3">
        <f>G6+H6</f>
        <v/>
      </c>
      <c r="J6" t="inlineStr">
        <is>
          <t>審核中</t>
        </is>
      </c>
    </row>
    <row r="7">
      <c r="A7" s="2" t="n">
        <v>46310</v>
      </c>
      <c r="B7" t="inlineStr">
        <is>
          <t>李家豪</t>
        </is>
      </c>
      <c r="C7" t="inlineStr">
        <is>
          <t>網站伺服器租用</t>
        </is>
      </c>
      <c r="D7" t="inlineStr">
        <is>
          <t>KL44556677</t>
        </is>
      </c>
      <c r="E7" t="n">
        <v>6000</v>
      </c>
      <c r="F7" t="n">
        <v>1</v>
      </c>
      <c r="G7" s="3">
        <f>E7*F7</f>
        <v/>
      </c>
      <c r="H7" s="3">
        <f>ROUND(G7*0.05, 0)</f>
        <v/>
      </c>
      <c r="I7" s="3">
        <f>G7+H7</f>
        <v/>
      </c>
      <c r="J7" t="inlineStr">
        <is>
          <t>未送件</t>
        </is>
      </c>
    </row>
    <row r="8">
      <c r="A8" s="2" t="n">
        <v>46313</v>
      </c>
      <c r="B8" t="inlineStr">
        <is>
          <t>王小明</t>
        </is>
      </c>
      <c r="C8" t="inlineStr">
        <is>
          <t>快遞郵資</t>
        </is>
      </c>
      <c r="D8" t="inlineStr">
        <is>
          <t>MN22334455</t>
        </is>
      </c>
      <c r="E8" t="n">
        <v>80</v>
      </c>
      <c r="F8" t="n">
        <v>5</v>
      </c>
      <c r="G8" s="3">
        <f>E8*F8</f>
        <v/>
      </c>
      <c r="H8" s="3">
        <f>ROUND(G8*0.05, 0)</f>
        <v/>
      </c>
      <c r="I8" s="3">
        <f>G8+H8</f>
        <v/>
      </c>
      <c r="J8" t="inlineStr">
        <is>
          <t>未送件</t>
        </is>
      </c>
    </row>
    <row r="9">
      <c r="A9" s="2" t="n">
        <v>46315</v>
      </c>
      <c r="B9" t="inlineStr">
        <is>
          <t>林雅婷</t>
        </is>
      </c>
      <c r="C9" t="inlineStr">
        <is>
          <t>參考書籍購買</t>
        </is>
      </c>
      <c r="D9" t="inlineStr">
        <is>
          <t>OP66778899</t>
        </is>
      </c>
      <c r="E9" t="n">
        <v>450</v>
      </c>
      <c r="F9" t="n">
        <v>3</v>
      </c>
      <c r="G9" s="3">
        <f>E9*F9</f>
        <v/>
      </c>
      <c r="H9" s="3">
        <f>ROUND(G9*0.05, 0)</f>
        <v/>
      </c>
      <c r="I9" s="3">
        <f>G9+H9</f>
        <v/>
      </c>
      <c r="J9" t="inlineStr">
        <is>
          <t>未送件</t>
        </is>
      </c>
    </row>
    <row r="10">
      <c r="A10" s="2" t="n">
        <v>46316</v>
      </c>
      <c r="B10" t="inlineStr">
        <is>
          <t>張建國</t>
        </is>
      </c>
      <c r="C10" t="inlineStr">
        <is>
          <t>客戶禮品</t>
        </is>
      </c>
      <c r="D10" t="inlineStr">
        <is>
          <t>QR11223344</t>
        </is>
      </c>
      <c r="E10" t="n">
        <v>1800</v>
      </c>
      <c r="F10" t="n">
        <v>2</v>
      </c>
      <c r="G10" s="3">
        <f>E10*F10</f>
        <v/>
      </c>
      <c r="H10" s="3">
        <f>ROUND(G10*0.05, 0)</f>
        <v/>
      </c>
      <c r="I10" s="3">
        <f>G10+H10</f>
        <v/>
      </c>
      <c r="J10" t="inlineStr">
        <is>
          <t>未送件</t>
        </is>
      </c>
    </row>
    <row r="11">
      <c r="A11" s="2" t="n">
        <v>46317</v>
      </c>
      <c r="B11" t="inlineStr">
        <is>
          <t>李家豪</t>
        </is>
      </c>
      <c r="C11" t="inlineStr">
        <is>
          <t>電腦螢幕維修</t>
        </is>
      </c>
      <c r="D11" t="inlineStr">
        <is>
          <t>ST55667788</t>
        </is>
      </c>
      <c r="E11" t="n">
        <v>2500</v>
      </c>
      <c r="F11" t="n">
        <v>1</v>
      </c>
      <c r="G11" s="3">
        <f>E11*F11</f>
        <v/>
      </c>
      <c r="H11" s="3">
        <f>ROUND(G11*0.05, 0)</f>
        <v/>
      </c>
      <c r="I11" s="3">
        <f>G11+H11</f>
        <v/>
      </c>
      <c r="J11" t="inlineStr">
        <is>
          <t>未送件</t>
        </is>
      </c>
    </row>
    <row r="12">
      <c r="F12" s="4">
        <f>"合計"</f>
        <v/>
      </c>
      <c r="G12" s="5">
        <f>SUM(G2:G11)</f>
        <v/>
      </c>
      <c r="H12" s="5">
        <f>SUM(H2:H11)</f>
        <v/>
      </c>
      <c r="I12" s="5">
        <f>SUM(I2:I11)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6" t="inlineStr">
        <is>
          <t>就是教不落 steachs.com 免費範本</t>
        </is>
      </c>
    </row>
    <row r="2">
      <c r="A2" t="inlineStr">
        <is>
          <t>淡黃色格子是公式，會自動計算；範例資料可以直接刪除改成自己的內容。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2026-10-23T08:34:06+00:00Z</dcterms:created>
  <dcterms:modified xmlns:dcterms="http://purl.org/dc/terms/" xmlns:xsi="http://www.w3.org/2001/XMLSchema-instance" xsi:type="dcterms:W3CDTF">2026-10-23T08:34:06+00:00Z</dcterms:modified>
</cp:coreProperties>
</file>